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<sst xmlns="http://schemas.openxmlformats.org/spreadsheetml/2006/main" count="152" uniqueCount="62">
  <si>
    <t>贵州大学2021年省部共建公共大数据国家重点实验室（筹）硕士研究生拟录取名单</t>
  </si>
  <si>
    <t>序号</t>
  </si>
  <si>
    <t>录取专业</t>
  </si>
  <si>
    <t>考生编号</t>
  </si>
  <si>
    <t>姓名</t>
  </si>
  <si>
    <t>初试总分</t>
  </si>
  <si>
    <t>初试成绩（百分制）</t>
  </si>
  <si>
    <t>复试成绩（百分制）</t>
  </si>
  <si>
    <t>总成绩
（保留两位小数点）</t>
  </si>
  <si>
    <t>加试科目1</t>
  </si>
  <si>
    <t>加试科目2</t>
  </si>
  <si>
    <t>录取意见</t>
  </si>
  <si>
    <t>备注</t>
  </si>
  <si>
    <t>专业代码</t>
  </si>
  <si>
    <t>专业名称</t>
  </si>
  <si>
    <t>研究方向代码</t>
  </si>
  <si>
    <t>研究方向名称</t>
  </si>
  <si>
    <t>名称</t>
  </si>
  <si>
    <t>成绩</t>
  </si>
  <si>
    <t>085400</t>
  </si>
  <si>
    <t>电子信息</t>
  </si>
  <si>
    <t>02</t>
  </si>
  <si>
    <t>软件工程</t>
  </si>
  <si>
    <t>106571140508740</t>
  </si>
  <si>
    <t>郑洋</t>
  </si>
  <si>
    <t>拟录取</t>
  </si>
  <si>
    <t>一志愿</t>
  </si>
  <si>
    <t>106571520520094</t>
  </si>
  <si>
    <t>滕召维</t>
  </si>
  <si>
    <t>106571512013784</t>
  </si>
  <si>
    <t>徐岸</t>
  </si>
  <si>
    <t>106571520620889</t>
  </si>
  <si>
    <t>吴若岚</t>
  </si>
  <si>
    <t>106571520418918</t>
  </si>
  <si>
    <t>周绪</t>
  </si>
  <si>
    <t>106571360110871</t>
  </si>
  <si>
    <t>鲁加林</t>
  </si>
  <si>
    <t>125601</t>
  </si>
  <si>
    <t>工程管理</t>
  </si>
  <si>
    <t>00</t>
  </si>
  <si>
    <t>不区分研究方向</t>
  </si>
  <si>
    <t>106571520520781</t>
  </si>
  <si>
    <t>徐婧</t>
  </si>
  <si>
    <t>106571521108241</t>
  </si>
  <si>
    <t>段发丽</t>
  </si>
  <si>
    <t>106571521108232</t>
  </si>
  <si>
    <t>舒畅</t>
  </si>
  <si>
    <t>106571520419987</t>
  </si>
  <si>
    <t>王胜</t>
  </si>
  <si>
    <t>106571520419992</t>
  </si>
  <si>
    <t>陈浪</t>
  </si>
  <si>
    <t>106571520722290</t>
  </si>
  <si>
    <t>杨明</t>
  </si>
  <si>
    <t>106571521108234</t>
  </si>
  <si>
    <t>吴小琴</t>
  </si>
  <si>
    <t>106571520217988</t>
  </si>
  <si>
    <t>卢朝茂</t>
  </si>
  <si>
    <t>106571520823100</t>
  </si>
  <si>
    <t>邱茹琪</t>
  </si>
  <si>
    <t>106571520318671</t>
  </si>
  <si>
    <t>李仕琼</t>
  </si>
  <si>
    <t>注：请勿修改模板格式！！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</si>
</sst>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Arial"/>
      <family val="2"/>
    </font>
    <font>
      <b/>
      <sz val="11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4" sqref="A4:Q19"/>
    </sheetView>
  </sheetViews>
  <sheetFormatPr defaultColWidth="9.00390625" defaultRowHeight="14.25"/>
  <cols>
    <col min="1" max="1" width="4.375" style="3" customWidth="1"/>
    <col min="2" max="2" width="7.50390625" style="3" customWidth="1"/>
    <col min="3" max="3" width="12.375" style="3" customWidth="1"/>
    <col min="4" max="4" width="6.75390625" style="3" customWidth="1"/>
    <col min="5" max="5" width="7.875" style="3" customWidth="1"/>
    <col min="6" max="6" width="11.50390625" style="3" customWidth="1"/>
    <col min="7" max="7" width="7.875" style="3" customWidth="1"/>
    <col min="8" max="8" width="8.00390625" style="3" customWidth="1"/>
    <col min="9" max="9" width="9.50390625" style="3" customWidth="1"/>
    <col min="10" max="10" width="10.50390625" style="3" customWidth="1"/>
    <col min="11" max="11" width="11.00390625" style="3" customWidth="1"/>
    <col min="12" max="13" width="6.00390625" style="3" customWidth="1"/>
    <col min="14" max="15" width="5.625" style="3" customWidth="1"/>
    <col min="16" max="16" width="7.75390625" style="3" customWidth="1"/>
    <col min="17" max="17" width="6.375" style="4" customWidth="1"/>
    <col min="18" max="16384" width="9.00390625" style="3" customWidth="1"/>
  </cols>
  <sheetData>
    <row r="1" spans="1:17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21.75" customHeight="1">
      <c r="A2" s="6" t="s">
        <v>1</v>
      </c>
      <c r="B2" s="7" t="s">
        <v>2</v>
      </c>
      <c r="C2" s="8"/>
      <c r="D2" s="8"/>
      <c r="E2" s="9"/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7" t="s">
        <v>9</v>
      </c>
      <c r="M2" s="9"/>
      <c r="N2" s="7" t="s">
        <v>10</v>
      </c>
      <c r="O2" s="9"/>
      <c r="P2" s="6" t="s">
        <v>11</v>
      </c>
      <c r="Q2" s="10" t="s">
        <v>12</v>
      </c>
    </row>
    <row r="3" spans="1:17" s="1" customFormat="1" ht="27" customHeight="1">
      <c r="A3" s="11"/>
      <c r="B3" s="12" t="s">
        <v>13</v>
      </c>
      <c r="C3" s="13" t="s">
        <v>14</v>
      </c>
      <c r="D3" s="13" t="s">
        <v>15</v>
      </c>
      <c r="E3" s="13" t="s">
        <v>16</v>
      </c>
      <c r="F3" s="14"/>
      <c r="G3" s="14"/>
      <c r="H3" s="15"/>
      <c r="I3" s="15"/>
      <c r="J3" s="15"/>
      <c r="K3" s="15"/>
      <c r="L3" s="13" t="s">
        <v>17</v>
      </c>
      <c r="M3" s="13" t="s">
        <v>18</v>
      </c>
      <c r="N3" s="13" t="s">
        <v>17</v>
      </c>
      <c r="O3" s="13" t="s">
        <v>18</v>
      </c>
      <c r="P3" s="11"/>
      <c r="Q3" s="15"/>
    </row>
    <row r="4" spans="1:17" s="1" customFormat="1" ht="24.75" customHeight="1">
      <c r="A4" s="16">
        <v>1</v>
      </c>
      <c r="B4" s="17" t="s">
        <v>19</v>
      </c>
      <c r="C4" s="17" t="s">
        <v>20</v>
      </c>
      <c r="D4" s="18" t="s">
        <v>21</v>
      </c>
      <c r="E4" s="18" t="s">
        <v>22</v>
      </c>
      <c r="F4" s="19" t="s">
        <v>23</v>
      </c>
      <c r="G4" s="19" t="s">
        <v>24</v>
      </c>
      <c r="H4" s="20">
        <v>337</v>
      </c>
      <c r="I4" s="30">
        <f aca="true" t="shared" si="0" ref="I4:I9">H4/5</f>
        <v>67.4</v>
      </c>
      <c r="J4" s="31">
        <v>87.4</v>
      </c>
      <c r="K4" s="30">
        <f aca="true" t="shared" si="1" ref="K4:K9">I4/2+J4/2</f>
        <v>77.4</v>
      </c>
      <c r="L4" s="19"/>
      <c r="M4" s="19"/>
      <c r="N4" s="19"/>
      <c r="O4" s="19"/>
      <c r="P4" s="23" t="s">
        <v>25</v>
      </c>
      <c r="Q4" s="19" t="s">
        <v>26</v>
      </c>
    </row>
    <row r="5" spans="1:17" s="1" customFormat="1" ht="24.75" customHeight="1">
      <c r="A5" s="16">
        <v>2</v>
      </c>
      <c r="B5" s="17" t="s">
        <v>19</v>
      </c>
      <c r="C5" s="17" t="s">
        <v>20</v>
      </c>
      <c r="D5" s="18" t="s">
        <v>21</v>
      </c>
      <c r="E5" s="18" t="s">
        <v>22</v>
      </c>
      <c r="F5" s="21" t="s">
        <v>27</v>
      </c>
      <c r="G5" s="22" t="s">
        <v>28</v>
      </c>
      <c r="H5" s="17">
        <v>296</v>
      </c>
      <c r="I5" s="30">
        <f t="shared" si="0"/>
        <v>59.2</v>
      </c>
      <c r="J5" s="31">
        <v>86.8</v>
      </c>
      <c r="K5" s="30">
        <f t="shared" si="1"/>
        <v>73</v>
      </c>
      <c r="L5" s="19"/>
      <c r="M5" s="19"/>
      <c r="N5" s="19"/>
      <c r="O5" s="19"/>
      <c r="P5" s="23" t="s">
        <v>25</v>
      </c>
      <c r="Q5" s="19" t="s">
        <v>26</v>
      </c>
    </row>
    <row r="6" spans="1:17" s="2" customFormat="1" ht="24.75" customHeight="1">
      <c r="A6" s="23">
        <v>3</v>
      </c>
      <c r="B6" s="17" t="s">
        <v>19</v>
      </c>
      <c r="C6" s="17" t="s">
        <v>20</v>
      </c>
      <c r="D6" s="18" t="s">
        <v>21</v>
      </c>
      <c r="E6" s="18" t="s">
        <v>22</v>
      </c>
      <c r="F6" s="21" t="s">
        <v>29</v>
      </c>
      <c r="G6" s="22" t="s">
        <v>30</v>
      </c>
      <c r="H6" s="17">
        <v>334</v>
      </c>
      <c r="I6" s="30">
        <f t="shared" si="0"/>
        <v>66.8</v>
      </c>
      <c r="J6" s="30">
        <v>78.6</v>
      </c>
      <c r="K6" s="30">
        <f t="shared" si="1"/>
        <v>72.69999999999999</v>
      </c>
      <c r="L6" s="32"/>
      <c r="M6" s="32"/>
      <c r="N6" s="32"/>
      <c r="O6" s="32"/>
      <c r="P6" s="23" t="s">
        <v>25</v>
      </c>
      <c r="Q6" s="19" t="s">
        <v>26</v>
      </c>
    </row>
    <row r="7" spans="1:17" s="2" customFormat="1" ht="24.75" customHeight="1">
      <c r="A7" s="16">
        <v>4</v>
      </c>
      <c r="B7" s="17" t="s">
        <v>19</v>
      </c>
      <c r="C7" s="17" t="s">
        <v>20</v>
      </c>
      <c r="D7" s="18" t="s">
        <v>21</v>
      </c>
      <c r="E7" s="18" t="s">
        <v>22</v>
      </c>
      <c r="F7" s="21" t="s">
        <v>31</v>
      </c>
      <c r="G7" s="22" t="s">
        <v>32</v>
      </c>
      <c r="H7" s="17">
        <v>306</v>
      </c>
      <c r="I7" s="30">
        <f t="shared" si="0"/>
        <v>61.2</v>
      </c>
      <c r="J7" s="30">
        <v>82.2</v>
      </c>
      <c r="K7" s="30">
        <f t="shared" si="1"/>
        <v>71.7</v>
      </c>
      <c r="L7" s="32"/>
      <c r="M7" s="32"/>
      <c r="N7" s="32"/>
      <c r="O7" s="32"/>
      <c r="P7" s="23" t="s">
        <v>25</v>
      </c>
      <c r="Q7" s="19" t="s">
        <v>26</v>
      </c>
    </row>
    <row r="8" spans="1:17" s="2" customFormat="1" ht="24.75" customHeight="1">
      <c r="A8" s="16">
        <v>5</v>
      </c>
      <c r="B8" s="17" t="s">
        <v>19</v>
      </c>
      <c r="C8" s="17" t="s">
        <v>20</v>
      </c>
      <c r="D8" s="18" t="s">
        <v>21</v>
      </c>
      <c r="E8" s="18" t="s">
        <v>22</v>
      </c>
      <c r="F8" s="21" t="s">
        <v>33</v>
      </c>
      <c r="G8" s="22" t="s">
        <v>34</v>
      </c>
      <c r="H8" s="17">
        <v>274</v>
      </c>
      <c r="I8" s="30">
        <f t="shared" si="0"/>
        <v>54.8</v>
      </c>
      <c r="J8" s="30">
        <v>71.6</v>
      </c>
      <c r="K8" s="30">
        <f t="shared" si="1"/>
        <v>63.199999999999996</v>
      </c>
      <c r="L8" s="32"/>
      <c r="M8" s="32"/>
      <c r="N8" s="32"/>
      <c r="O8" s="32"/>
      <c r="P8" s="23" t="s">
        <v>25</v>
      </c>
      <c r="Q8" s="19" t="s">
        <v>26</v>
      </c>
    </row>
    <row r="9" spans="1:17" s="2" customFormat="1" ht="24.75" customHeight="1">
      <c r="A9" s="23">
        <v>6</v>
      </c>
      <c r="B9" s="17" t="s">
        <v>19</v>
      </c>
      <c r="C9" s="17" t="s">
        <v>20</v>
      </c>
      <c r="D9" s="18" t="s">
        <v>21</v>
      </c>
      <c r="E9" s="18" t="s">
        <v>22</v>
      </c>
      <c r="F9" s="21" t="s">
        <v>35</v>
      </c>
      <c r="G9" s="22" t="s">
        <v>36</v>
      </c>
      <c r="H9" s="17">
        <v>256</v>
      </c>
      <c r="I9" s="30">
        <f t="shared" si="0"/>
        <v>51.2</v>
      </c>
      <c r="J9" s="30">
        <v>75</v>
      </c>
      <c r="K9" s="30">
        <f t="shared" si="1"/>
        <v>63.1</v>
      </c>
      <c r="L9" s="32"/>
      <c r="M9" s="32"/>
      <c r="N9" s="32"/>
      <c r="O9" s="32"/>
      <c r="P9" s="23" t="s">
        <v>25</v>
      </c>
      <c r="Q9" s="19" t="s">
        <v>26</v>
      </c>
    </row>
    <row r="10" spans="1:17" s="2" customFormat="1" ht="24.75" customHeight="1">
      <c r="A10" s="16">
        <v>7</v>
      </c>
      <c r="B10" s="17" t="s">
        <v>37</v>
      </c>
      <c r="C10" s="17" t="s">
        <v>38</v>
      </c>
      <c r="D10" s="18" t="s">
        <v>39</v>
      </c>
      <c r="E10" s="18" t="s">
        <v>40</v>
      </c>
      <c r="F10" s="24" t="s">
        <v>41</v>
      </c>
      <c r="G10" s="24" t="s">
        <v>42</v>
      </c>
      <c r="H10" s="25">
        <v>213</v>
      </c>
      <c r="I10" s="30">
        <f aca="true" t="shared" si="2" ref="I10:I19">(H10/3)</f>
        <v>71</v>
      </c>
      <c r="J10" s="30">
        <v>76</v>
      </c>
      <c r="K10" s="33">
        <f aca="true" t="shared" si="3" ref="K10:K19">SUM(J10*0.5,I10*0.5)</f>
        <v>73.5</v>
      </c>
      <c r="L10" s="32"/>
      <c r="M10" s="32"/>
      <c r="N10" s="32"/>
      <c r="O10" s="32"/>
      <c r="P10" s="23" t="s">
        <v>25</v>
      </c>
      <c r="Q10" s="19" t="s">
        <v>26</v>
      </c>
    </row>
    <row r="11" spans="1:17" s="2" customFormat="1" ht="24.75" customHeight="1">
      <c r="A11" s="16">
        <v>8</v>
      </c>
      <c r="B11" s="17" t="s">
        <v>37</v>
      </c>
      <c r="C11" s="17" t="s">
        <v>38</v>
      </c>
      <c r="D11" s="18" t="s">
        <v>39</v>
      </c>
      <c r="E11" s="18" t="s">
        <v>40</v>
      </c>
      <c r="F11" s="24" t="s">
        <v>43</v>
      </c>
      <c r="G11" s="24" t="s">
        <v>44</v>
      </c>
      <c r="H11" s="25">
        <v>194</v>
      </c>
      <c r="I11" s="30">
        <f t="shared" si="2"/>
        <v>64.66666666666667</v>
      </c>
      <c r="J11" s="30">
        <v>80.6</v>
      </c>
      <c r="K11" s="33">
        <f t="shared" si="3"/>
        <v>72.63333333333333</v>
      </c>
      <c r="L11" s="32"/>
      <c r="M11" s="32"/>
      <c r="N11" s="32"/>
      <c r="O11" s="32"/>
      <c r="P11" s="23" t="s">
        <v>25</v>
      </c>
      <c r="Q11" s="19" t="s">
        <v>26</v>
      </c>
    </row>
    <row r="12" spans="1:17" s="2" customFormat="1" ht="24.75" customHeight="1">
      <c r="A12" s="23">
        <v>9</v>
      </c>
      <c r="B12" s="17" t="s">
        <v>37</v>
      </c>
      <c r="C12" s="17" t="s">
        <v>38</v>
      </c>
      <c r="D12" s="18" t="s">
        <v>39</v>
      </c>
      <c r="E12" s="18" t="s">
        <v>40</v>
      </c>
      <c r="F12" s="24" t="s">
        <v>45</v>
      </c>
      <c r="G12" s="24" t="s">
        <v>46</v>
      </c>
      <c r="H12" s="25">
        <v>185</v>
      </c>
      <c r="I12" s="30">
        <f t="shared" si="2"/>
        <v>61.666666666666664</v>
      </c>
      <c r="J12" s="30">
        <v>82.8</v>
      </c>
      <c r="K12" s="33">
        <f t="shared" si="3"/>
        <v>72.23333333333333</v>
      </c>
      <c r="L12" s="32"/>
      <c r="M12" s="32"/>
      <c r="N12" s="32"/>
      <c r="O12" s="32"/>
      <c r="P12" s="23" t="s">
        <v>25</v>
      </c>
      <c r="Q12" s="19" t="s">
        <v>26</v>
      </c>
    </row>
    <row r="13" spans="1:17" s="2" customFormat="1" ht="24.75" customHeight="1">
      <c r="A13" s="16">
        <v>10</v>
      </c>
      <c r="B13" s="17" t="s">
        <v>37</v>
      </c>
      <c r="C13" s="17" t="s">
        <v>38</v>
      </c>
      <c r="D13" s="18" t="s">
        <v>39</v>
      </c>
      <c r="E13" s="18" t="s">
        <v>40</v>
      </c>
      <c r="F13" s="24" t="s">
        <v>47</v>
      </c>
      <c r="G13" s="24" t="s">
        <v>48</v>
      </c>
      <c r="H13" s="25">
        <v>188</v>
      </c>
      <c r="I13" s="30">
        <f t="shared" si="2"/>
        <v>62.666666666666664</v>
      </c>
      <c r="J13" s="30">
        <v>78</v>
      </c>
      <c r="K13" s="33">
        <f t="shared" si="3"/>
        <v>70.33333333333333</v>
      </c>
      <c r="L13" s="32"/>
      <c r="M13" s="32"/>
      <c r="N13" s="32"/>
      <c r="O13" s="32"/>
      <c r="P13" s="23" t="s">
        <v>25</v>
      </c>
      <c r="Q13" s="19" t="s">
        <v>26</v>
      </c>
    </row>
    <row r="14" spans="1:17" s="2" customFormat="1" ht="24" customHeight="1">
      <c r="A14" s="16">
        <v>11</v>
      </c>
      <c r="B14" s="17" t="s">
        <v>37</v>
      </c>
      <c r="C14" s="17" t="s">
        <v>38</v>
      </c>
      <c r="D14" s="18" t="s">
        <v>39</v>
      </c>
      <c r="E14" s="18" t="s">
        <v>40</v>
      </c>
      <c r="F14" s="24" t="s">
        <v>49</v>
      </c>
      <c r="G14" s="24" t="s">
        <v>50</v>
      </c>
      <c r="H14" s="25">
        <v>186</v>
      </c>
      <c r="I14" s="30">
        <f t="shared" si="2"/>
        <v>62</v>
      </c>
      <c r="J14" s="30">
        <v>74</v>
      </c>
      <c r="K14" s="33">
        <f t="shared" si="3"/>
        <v>68</v>
      </c>
      <c r="L14" s="32"/>
      <c r="M14" s="32"/>
      <c r="N14" s="32"/>
      <c r="O14" s="32"/>
      <c r="P14" s="23" t="s">
        <v>25</v>
      </c>
      <c r="Q14" s="19" t="s">
        <v>26</v>
      </c>
    </row>
    <row r="15" spans="1:17" s="2" customFormat="1" ht="24" customHeight="1">
      <c r="A15" s="23">
        <v>12</v>
      </c>
      <c r="B15" s="17" t="s">
        <v>37</v>
      </c>
      <c r="C15" s="17" t="s">
        <v>38</v>
      </c>
      <c r="D15" s="18" t="s">
        <v>39</v>
      </c>
      <c r="E15" s="18" t="s">
        <v>40</v>
      </c>
      <c r="F15" s="24" t="s">
        <v>51</v>
      </c>
      <c r="G15" s="24" t="s">
        <v>52</v>
      </c>
      <c r="H15" s="25">
        <v>172</v>
      </c>
      <c r="I15" s="30">
        <f t="shared" si="2"/>
        <v>57.333333333333336</v>
      </c>
      <c r="J15" s="30">
        <v>76</v>
      </c>
      <c r="K15" s="33">
        <f t="shared" si="3"/>
        <v>66.66666666666667</v>
      </c>
      <c r="L15" s="32"/>
      <c r="M15" s="32"/>
      <c r="N15" s="32"/>
      <c r="O15" s="32"/>
      <c r="P15" s="23" t="s">
        <v>25</v>
      </c>
      <c r="Q15" s="19" t="s">
        <v>26</v>
      </c>
    </row>
    <row r="16" spans="1:17" s="2" customFormat="1" ht="24" customHeight="1">
      <c r="A16" s="16">
        <v>13</v>
      </c>
      <c r="B16" s="17" t="s">
        <v>37</v>
      </c>
      <c r="C16" s="17" t="s">
        <v>38</v>
      </c>
      <c r="D16" s="18" t="s">
        <v>39</v>
      </c>
      <c r="E16" s="18" t="s">
        <v>40</v>
      </c>
      <c r="F16" s="24" t="s">
        <v>53</v>
      </c>
      <c r="G16" s="24" t="s">
        <v>54</v>
      </c>
      <c r="H16" s="25">
        <v>165</v>
      </c>
      <c r="I16" s="30">
        <f t="shared" si="2"/>
        <v>55</v>
      </c>
      <c r="J16" s="30">
        <v>76.4</v>
      </c>
      <c r="K16" s="33">
        <f t="shared" si="3"/>
        <v>65.7</v>
      </c>
      <c r="L16" s="32"/>
      <c r="M16" s="32"/>
      <c r="N16" s="32"/>
      <c r="O16" s="32"/>
      <c r="P16" s="23" t="s">
        <v>25</v>
      </c>
      <c r="Q16" s="19" t="s">
        <v>26</v>
      </c>
    </row>
    <row r="17" spans="1:17" s="2" customFormat="1" ht="24" customHeight="1">
      <c r="A17" s="16">
        <v>14</v>
      </c>
      <c r="B17" s="17" t="s">
        <v>37</v>
      </c>
      <c r="C17" s="17" t="s">
        <v>38</v>
      </c>
      <c r="D17" s="18" t="s">
        <v>39</v>
      </c>
      <c r="E17" s="18" t="s">
        <v>40</v>
      </c>
      <c r="F17" s="24" t="s">
        <v>55</v>
      </c>
      <c r="G17" s="24" t="s">
        <v>56</v>
      </c>
      <c r="H17" s="25">
        <v>171</v>
      </c>
      <c r="I17" s="30">
        <f t="shared" si="2"/>
        <v>57</v>
      </c>
      <c r="J17" s="30">
        <v>72</v>
      </c>
      <c r="K17" s="33">
        <f t="shared" si="3"/>
        <v>64.5</v>
      </c>
      <c r="L17" s="32"/>
      <c r="M17" s="32"/>
      <c r="N17" s="32"/>
      <c r="O17" s="32"/>
      <c r="P17" s="23" t="s">
        <v>25</v>
      </c>
      <c r="Q17" s="19" t="s">
        <v>26</v>
      </c>
    </row>
    <row r="18" spans="1:17" s="2" customFormat="1" ht="24" customHeight="1">
      <c r="A18" s="23">
        <v>15</v>
      </c>
      <c r="B18" s="17" t="s">
        <v>37</v>
      </c>
      <c r="C18" s="17" t="s">
        <v>38</v>
      </c>
      <c r="D18" s="18" t="s">
        <v>39</v>
      </c>
      <c r="E18" s="18" t="s">
        <v>40</v>
      </c>
      <c r="F18" s="24" t="s">
        <v>57</v>
      </c>
      <c r="G18" s="24" t="s">
        <v>58</v>
      </c>
      <c r="H18" s="25">
        <v>170</v>
      </c>
      <c r="I18" s="30">
        <f t="shared" si="2"/>
        <v>56.666666666666664</v>
      </c>
      <c r="J18" s="30">
        <v>69.4</v>
      </c>
      <c r="K18" s="33">
        <f t="shared" si="3"/>
        <v>63.03333333333333</v>
      </c>
      <c r="L18" s="32"/>
      <c r="M18" s="32"/>
      <c r="N18" s="32"/>
      <c r="O18" s="32"/>
      <c r="P18" s="23" t="s">
        <v>25</v>
      </c>
      <c r="Q18" s="19" t="s">
        <v>26</v>
      </c>
    </row>
    <row r="19" spans="1:17" s="2" customFormat="1" ht="24" customHeight="1">
      <c r="A19" s="16">
        <v>16</v>
      </c>
      <c r="B19" s="17" t="s">
        <v>37</v>
      </c>
      <c r="C19" s="17" t="s">
        <v>38</v>
      </c>
      <c r="D19" s="18" t="s">
        <v>39</v>
      </c>
      <c r="E19" s="18" t="s">
        <v>40</v>
      </c>
      <c r="F19" s="24" t="s">
        <v>59</v>
      </c>
      <c r="G19" s="24" t="s">
        <v>60</v>
      </c>
      <c r="H19" s="25">
        <v>164</v>
      </c>
      <c r="I19" s="30">
        <f t="shared" si="2"/>
        <v>54.666666666666664</v>
      </c>
      <c r="J19" s="30">
        <v>67.4</v>
      </c>
      <c r="K19" s="33">
        <f t="shared" si="3"/>
        <v>61.03333333333333</v>
      </c>
      <c r="L19" s="32"/>
      <c r="M19" s="32"/>
      <c r="N19" s="32"/>
      <c r="O19" s="32"/>
      <c r="P19" s="23" t="s">
        <v>25</v>
      </c>
      <c r="Q19" s="19" t="s">
        <v>26</v>
      </c>
    </row>
    <row r="20" spans="1:17" s="2" customFormat="1" ht="24" customHeight="1">
      <c r="A20" s="26"/>
      <c r="B20" s="26"/>
      <c r="C20" s="26"/>
      <c r="D20" s="26"/>
      <c r="E20" s="26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34"/>
      <c r="Q20" s="35"/>
    </row>
    <row r="21" spans="1:17" s="2" customFormat="1" ht="24" customHeight="1">
      <c r="A21" s="26"/>
      <c r="B21" s="26"/>
      <c r="C21" s="26"/>
      <c r="D21" s="26"/>
      <c r="E21" s="26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34"/>
      <c r="Q21" s="35"/>
    </row>
    <row r="22" spans="1:17" s="2" customFormat="1" ht="24" customHeight="1">
      <c r="A22" s="26"/>
      <c r="B22" s="26"/>
      <c r="C22" s="26"/>
      <c r="D22" s="26"/>
      <c r="E22" s="26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34"/>
      <c r="Q22" s="35"/>
    </row>
    <row r="23" spans="1:17" s="2" customFormat="1" ht="24" customHeight="1">
      <c r="A23" s="26"/>
      <c r="B23" s="26"/>
      <c r="C23" s="26"/>
      <c r="D23" s="26"/>
      <c r="E23" s="26"/>
      <c r="F23" s="27"/>
      <c r="G23" s="27"/>
      <c r="H23" s="28"/>
      <c r="I23" s="28"/>
      <c r="J23" s="28"/>
      <c r="K23" s="28"/>
      <c r="L23" s="28"/>
      <c r="M23" s="28"/>
      <c r="N23" s="28"/>
      <c r="O23" s="28"/>
      <c r="P23" s="34"/>
      <c r="Q23" s="35"/>
    </row>
    <row r="24" spans="1:17" s="2" customFormat="1" ht="24" customHeight="1">
      <c r="A24" s="26"/>
      <c r="B24" s="26"/>
      <c r="C24" s="26"/>
      <c r="D24" s="26"/>
      <c r="E24" s="26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34"/>
      <c r="Q24" s="35"/>
    </row>
    <row r="25" spans="1:17" s="2" customFormat="1" ht="24" customHeight="1">
      <c r="A25" s="26"/>
      <c r="B25" s="26"/>
      <c r="C25" s="26"/>
      <c r="D25" s="26"/>
      <c r="E25" s="26"/>
      <c r="F25" s="27"/>
      <c r="G25" s="27"/>
      <c r="H25" s="28"/>
      <c r="I25" s="28"/>
      <c r="J25" s="28"/>
      <c r="K25" s="28"/>
      <c r="L25" s="28"/>
      <c r="M25" s="28"/>
      <c r="N25" s="28"/>
      <c r="O25" s="28"/>
      <c r="P25" s="34"/>
      <c r="Q25" s="35"/>
    </row>
    <row r="26" spans="1:17" s="2" customFormat="1" ht="24" customHeight="1">
      <c r="A26" s="26"/>
      <c r="B26" s="26"/>
      <c r="C26" s="26"/>
      <c r="D26" s="26"/>
      <c r="E26" s="26"/>
      <c r="F26" s="27"/>
      <c r="G26" s="27"/>
      <c r="H26" s="28"/>
      <c r="I26" s="28"/>
      <c r="J26" s="28"/>
      <c r="K26" s="28"/>
      <c r="L26" s="28"/>
      <c r="M26" s="28"/>
      <c r="N26" s="28"/>
      <c r="O26" s="28"/>
      <c r="P26" s="34"/>
      <c r="Q26" s="35"/>
    </row>
    <row r="27" spans="1:17" s="2" customFormat="1" ht="24.75" customHeight="1">
      <c r="A27" s="26"/>
      <c r="B27" s="26"/>
      <c r="C27" s="26"/>
      <c r="D27" s="26"/>
      <c r="E27" s="26"/>
      <c r="F27" s="27"/>
      <c r="G27" s="27"/>
      <c r="H27" s="28"/>
      <c r="I27" s="28"/>
      <c r="J27" s="28"/>
      <c r="K27" s="28"/>
      <c r="L27" s="28"/>
      <c r="M27" s="28"/>
      <c r="N27" s="28"/>
      <c r="O27" s="28"/>
      <c r="P27" s="34" t="s">
        <v>25</v>
      </c>
      <c r="Q27" s="35" t="s">
        <v>26</v>
      </c>
    </row>
    <row r="28" spans="1:17" ht="24.75" customHeight="1">
      <c r="A28" s="29" t="s">
        <v>61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</sheetData>
  <sheetProtection/>
  <mergeCells count="14">
    <mergeCell ref="A1:Q1"/>
    <mergeCell ref="B2:E2"/>
    <mergeCell ref="L2:M2"/>
    <mergeCell ref="N2:O2"/>
    <mergeCell ref="A28:Q28"/>
    <mergeCell ref="A2:A3"/>
    <mergeCell ref="F2:F3"/>
    <mergeCell ref="G2:G3"/>
    <mergeCell ref="H2:H3"/>
    <mergeCell ref="I2:I3"/>
    <mergeCell ref="J2:J3"/>
    <mergeCell ref="K2:K3"/>
    <mergeCell ref="P2:P3"/>
    <mergeCell ref="Q2:Q3"/>
  </mergeCells>
  <printOptions/>
  <pageMargins left="0.18" right="0.17" top="0.4326388888888889" bottom="0.7083333333333334" header="0.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9" sqref="I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2014-04-04T08:03:45Z</cp:lastPrinted>
  <dcterms:created xsi:type="dcterms:W3CDTF">2013-04-13T15:15:28Z</dcterms:created>
  <dcterms:modified xsi:type="dcterms:W3CDTF">2021-03-28T04:18:56Z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B5FFAA8AAECC41AAB7B7706A6CEA8BDC</vt:lpwstr>
  </property>
</Properties>
</file>